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760"/>
  </bookViews>
  <sheets>
    <sheet name="annex 3" sheetId="1" r:id="rId1"/>
  </sheets>
  <calcPr calcId="144525"/>
</workbook>
</file>

<file path=xl/calcChain.xml><?xml version="1.0" encoding="utf-8"?>
<calcChain xmlns="http://schemas.openxmlformats.org/spreadsheetml/2006/main">
  <c r="C140" i="1" l="1"/>
  <c r="C141" i="1"/>
  <c r="C149" i="1"/>
  <c r="C148" i="1" s="1"/>
  <c r="C79" i="1" l="1"/>
  <c r="C61" i="1"/>
  <c r="C94" i="1" l="1"/>
  <c r="C180" i="1" s="1"/>
  <c r="C90" i="1"/>
  <c r="C106" i="1"/>
  <c r="C89" i="1"/>
  <c r="C122" i="1"/>
  <c r="C48" i="1"/>
  <c r="C47" i="1"/>
  <c r="C178" i="1" s="1"/>
  <c r="C46" i="1"/>
  <c r="C44" i="1"/>
  <c r="C43" i="1" s="1"/>
  <c r="C77" i="1"/>
  <c r="C104" i="1"/>
  <c r="C135" i="1"/>
  <c r="C134" i="1"/>
  <c r="C52" i="1"/>
  <c r="C23" i="1"/>
  <c r="C32" i="1"/>
  <c r="C175" i="1" l="1"/>
  <c r="C176" i="1"/>
  <c r="C177" i="1"/>
  <c r="C88" i="1"/>
  <c r="C70" i="1"/>
  <c r="C68" i="1" s="1"/>
  <c r="C174" i="1" l="1"/>
  <c r="C133" i="1"/>
  <c r="C131" i="1" s="1"/>
  <c r="C113" i="1"/>
  <c r="C97" i="1"/>
  <c r="C95" i="1" s="1"/>
  <c r="C93" i="1"/>
  <c r="C179" i="1" s="1"/>
  <c r="C59" i="1"/>
  <c r="C50" i="1"/>
  <c r="C14" i="1"/>
  <c r="C5" i="1"/>
  <c r="C86" i="1" l="1"/>
  <c r="C41" i="1"/>
  <c r="C172" i="1" l="1"/>
</calcChain>
</file>

<file path=xl/sharedStrings.xml><?xml version="1.0" encoding="utf-8"?>
<sst xmlns="http://schemas.openxmlformats.org/spreadsheetml/2006/main" count="189" uniqueCount="41">
  <si>
    <t>Հավելված 3</t>
  </si>
  <si>
    <t>Ոլորտը/ֆինանսավորման աղբյուրը</t>
  </si>
  <si>
    <t>ՀՀ պետական բյուջե, այդ թվում՝</t>
  </si>
  <si>
    <t>սեփական միջոցներ</t>
  </si>
  <si>
    <t>վարկային միջոցներ</t>
  </si>
  <si>
    <t>միջազգային կազմակերպություններ և դոնորներ</t>
  </si>
  <si>
    <t>համայնքային բյուջե</t>
  </si>
  <si>
    <t>մասնավոր ներդրողներ</t>
  </si>
  <si>
    <t xml:space="preserve">այլ աղբյուրներով </t>
  </si>
  <si>
    <t>2021թ.  
նախատեսված գումարը
(հազ դրամ)</t>
  </si>
  <si>
    <t xml:space="preserve">Ծանոթություն
</t>
  </si>
  <si>
    <t>ԸՆԴԱՄԵՆԸ 2021թ.</t>
  </si>
  <si>
    <t xml:space="preserve"> ՀԱՅԱՍՏԱՆԻ ՀԱՆՐԱՊԵՏՈՒԹՅԱՆ  ԱՐԱԳԱԾՈՏՆԻ ՄԱՐԶԻ 2017-2025 ԹՎԱԿԱՆՆԵՐԻ ԶԱՐԳԱՑՄԱՆ ՌԱԶՄԱՎԱՐՈՒԹՅԱՆ ԻՐԱԿԱՆԱՑՄԱՆ 2021 ԹՎԱԿԱՆԻ ԳՈՐԾՈՒՆԵՈՒԹՅԱՆ ԾՐԱԳՐՈՎ  ՆԱԽԱՏԵՍՎԱԾ  ԲՈԼՈՐ ՈԼՈՐՏՆԵՐԻ ԱՄՓՈՓ ՖԻՆԱՆՍԱՎՈՐՈՒՄԸ </t>
  </si>
  <si>
    <t>Հ/Հ</t>
  </si>
  <si>
    <t>ԱՐԴՅՈՒՆԱԲԵՐՈՒԹՅՈՒՆ, ՓՄՁ ԵՎ ՄԱՍՆԱՎՈՐ ՀԱՏՎԱԾ</t>
  </si>
  <si>
    <t>II</t>
  </si>
  <si>
    <t>III</t>
  </si>
  <si>
    <t xml:space="preserve"> ԶԲՈՍԱՇՐՋՈՒԹՅՈւՆ</t>
  </si>
  <si>
    <t>ԳՅՈՒՂԱՏՆՏԵՍՈՒԹՅՈՒՆ</t>
  </si>
  <si>
    <t>VI</t>
  </si>
  <si>
    <t>ԲՆԱՊԱՀՊԱՆՈՒԹՅՈՒՆ</t>
  </si>
  <si>
    <t>V</t>
  </si>
  <si>
    <t>ՍՈՑԻԱԼԱԿԱՆ ՈԼՈՐՏ</t>
  </si>
  <si>
    <t>Կրթություն</t>
  </si>
  <si>
    <t>Առողջապահություն</t>
  </si>
  <si>
    <t>Սոցիալական պաշտպանություն</t>
  </si>
  <si>
    <t>VII</t>
  </si>
  <si>
    <t xml:space="preserve"> ԵՆԹԱԿԱՌՈՒՑՎԱԾՔՆԵՐ</t>
  </si>
  <si>
    <t>Ճանապարհաշինույթյուն</t>
  </si>
  <si>
    <t>Ջրամատակարարում և ջրահեռացում</t>
  </si>
  <si>
    <t>Գազամատակարարում</t>
  </si>
  <si>
    <t>Էներգետիկա</t>
  </si>
  <si>
    <t>VIII</t>
  </si>
  <si>
    <t>ՔԱՂԱՔԱՇԻՆՈՒԹՅՈՒՆ</t>
  </si>
  <si>
    <t>ԲՆԱԿԱՐԱՆԱՇԻՆՈՒԹՅՈՒՆ</t>
  </si>
  <si>
    <t>ԿՐԹԱԿԱՆ ՕԲԵԿՏՆԵՐ</t>
  </si>
  <si>
    <t>ՀԱՍԱՐԱԿԱԿԱՆ ՇԵՆՔԵՐ</t>
  </si>
  <si>
    <t xml:space="preserve">ՀԱՄԱՅՆՔՆԵՐԻ ՀԱՄԱԿՑՎԱԾ  ՏԱՐԱԾԱԿԱՆ ՊԼԱՆԱՎՈՐՄԱՆ ՓԱՍՏԱԹՂԹԵՐԻ ՆԱԽԱԳԾԵՐԻ ՄՇԱԿՈՒՄ </t>
  </si>
  <si>
    <t>որից՝</t>
  </si>
  <si>
    <t>այլ աղբյուրներ</t>
  </si>
  <si>
    <t>Մշակույթ, սպորտ և երիտասարդության հարցեր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</si>
</sst>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GHEA Grapalat"/>
      <family val="3"/>
    </font>
    <font>
      <b/>
      <sz val="11"/>
      <name val="GHEA Grapalat"/>
      <family val="3"/>
    </font>
    <font>
      <b/>
      <sz val="12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10"/>
      <name val="GHEA Grapalat"/>
      <family val="3"/>
    </font>
    <font>
      <i/>
      <sz val="10"/>
      <name val="GHEA Grapalat"/>
      <family val="3"/>
    </font>
    <font>
      <b/>
      <i/>
      <sz val="9"/>
      <name val="GHEA Grapalat"/>
      <family val="3"/>
    </font>
    <font>
      <sz val="11"/>
      <color indexed="8"/>
      <name val="Calibri"/>
      <family val="2"/>
      <charset val="204"/>
    </font>
    <font>
      <i/>
      <sz val="9"/>
      <name val="GHEA Grapalat"/>
      <family val="3"/>
    </font>
    <font>
      <b/>
      <sz val="10"/>
      <name val="GHEA Grapalat"/>
      <family val="3"/>
    </font>
    <font>
      <b/>
      <i/>
      <sz val="10"/>
      <name val="GHEA Grapalat"/>
      <family val="3"/>
    </font>
    <font>
      <b/>
      <sz val="13"/>
      <name val="GHEA Grapalat"/>
      <family val="3"/>
    </font>
    <font>
      <b/>
      <sz val="16"/>
      <name val="GHEA Grapalat"/>
      <family val="3"/>
    </font>
    <font>
      <i/>
      <sz val="11"/>
      <name val="GHEA Grapalat"/>
      <family val="3"/>
    </font>
    <font>
      <sz val="12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0" fontId="10" fillId="0" borderId="0"/>
  </cellStyleXfs>
  <cellXfs count="134">
    <xf numFmtId="0" fontId="0" fillId="0" borderId="0" xfId="0"/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/>
    <xf numFmtId="0" fontId="2" fillId="0" borderId="1" xfId="0" applyFont="1" applyFill="1" applyBorder="1"/>
    <xf numFmtId="0" fontId="5" fillId="0" borderId="1" xfId="0" applyFont="1" applyFill="1" applyBorder="1" applyAlignment="1">
      <alignment vertical="center" wrapText="1" readingOrder="1"/>
    </xf>
    <xf numFmtId="164" fontId="7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 readingOrder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 readingOrder="1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left" vertical="top" wrapText="1" readingOrder="1"/>
    </xf>
    <xf numFmtId="164" fontId="4" fillId="0" borderId="1" xfId="0" applyNumberFormat="1" applyFont="1" applyFill="1" applyBorder="1" applyAlignment="1">
      <alignment horizontal="center" vertical="top" wrapText="1" readingOrder="1"/>
    </xf>
    <xf numFmtId="164" fontId="7" fillId="0" borderId="1" xfId="0" applyNumberFormat="1" applyFont="1" applyFill="1" applyBorder="1" applyAlignment="1">
      <alignment horizontal="center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0" fontId="7" fillId="0" borderId="1" xfId="0" applyFont="1" applyFill="1" applyBorder="1" applyAlignment="1">
      <alignment horizontal="left" vertical="center" wrapText="1" readingOrder="1"/>
    </xf>
    <xf numFmtId="164" fontId="7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 readingOrder="1"/>
    </xf>
    <xf numFmtId="164" fontId="4" fillId="0" borderId="1" xfId="0" applyNumberFormat="1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 readingOrder="1"/>
    </xf>
    <xf numFmtId="4" fontId="3" fillId="0" borderId="1" xfId="0" applyNumberFormat="1" applyFont="1" applyFill="1" applyBorder="1" applyAlignment="1">
      <alignment horizontal="center" vertical="center" wrapText="1" readingOrder="1"/>
    </xf>
    <xf numFmtId="165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wrapText="1" readingOrder="1"/>
    </xf>
    <xf numFmtId="0" fontId="9" fillId="0" borderId="0" xfId="0" applyFont="1" applyFill="1" applyAlignment="1">
      <alignment vertical="top"/>
    </xf>
    <xf numFmtId="0" fontId="9" fillId="0" borderId="1" xfId="0" applyFont="1" applyFill="1" applyBorder="1"/>
    <xf numFmtId="0" fontId="9" fillId="0" borderId="0" xfId="0" applyFont="1" applyFill="1"/>
    <xf numFmtId="0" fontId="9" fillId="0" borderId="1" xfId="0" applyFont="1" applyFill="1" applyBorder="1" applyAlignment="1">
      <alignment horizontal="left" vertical="center" wrapText="1" readingOrder="1"/>
    </xf>
    <xf numFmtId="164" fontId="4" fillId="0" borderId="1" xfId="2" applyNumberFormat="1" applyFont="1" applyFill="1" applyBorder="1" applyAlignment="1">
      <alignment horizontal="center" vertical="center" wrapText="1" readingOrder="1"/>
    </xf>
    <xf numFmtId="0" fontId="11" fillId="0" borderId="1" xfId="0" applyFont="1" applyFill="1" applyBorder="1"/>
    <xf numFmtId="164" fontId="7" fillId="0" borderId="1" xfId="3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 readingOrder="1"/>
    </xf>
    <xf numFmtId="0" fontId="11" fillId="0" borderId="0" xfId="0" applyFont="1" applyFill="1"/>
    <xf numFmtId="165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center" wrapText="1" readingOrder="1"/>
    </xf>
    <xf numFmtId="4" fontId="12" fillId="0" borderId="1" xfId="3" applyNumberFormat="1" applyFont="1" applyFill="1" applyBorder="1" applyAlignment="1">
      <alignment horizontal="center" vertical="center"/>
    </xf>
    <xf numFmtId="4" fontId="7" fillId="0" borderId="1" xfId="3" applyNumberFormat="1" applyFont="1" applyFill="1" applyBorder="1" applyAlignment="1">
      <alignment horizontal="center" vertical="center"/>
    </xf>
    <xf numFmtId="164" fontId="7" fillId="0" borderId="1" xfId="3" applyNumberFormat="1" applyFont="1" applyFill="1" applyBorder="1" applyAlignment="1">
      <alignment horizontal="center" vertical="center"/>
    </xf>
    <xf numFmtId="164" fontId="7" fillId="0" borderId="3" xfId="3" applyNumberFormat="1" applyFont="1" applyFill="1" applyBorder="1" applyAlignment="1">
      <alignment horizontal="center" vertical="center"/>
    </xf>
    <xf numFmtId="164" fontId="7" fillId="0" borderId="2" xfId="3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 readingOrder="1"/>
    </xf>
    <xf numFmtId="164" fontId="4" fillId="0" borderId="1" xfId="0" applyNumberFormat="1" applyFont="1" applyFill="1" applyBorder="1" applyAlignment="1">
      <alignment horizontal="center" vertical="center" wrapText="1" readingOrder="1"/>
    </xf>
    <xf numFmtId="164" fontId="7" fillId="0" borderId="2" xfId="3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4" fontId="3" fillId="0" borderId="0" xfId="0" applyNumberFormat="1" applyFont="1" applyFill="1"/>
    <xf numFmtId="165" fontId="7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/>
    </xf>
    <xf numFmtId="164" fontId="9" fillId="0" borderId="0" xfId="0" applyNumberFormat="1" applyFont="1" applyFill="1"/>
    <xf numFmtId="164" fontId="7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164" fontId="11" fillId="0" borderId="0" xfId="0" applyNumberFormat="1" applyFont="1" applyFill="1"/>
    <xf numFmtId="164" fontId="9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wrapText="1" readingOrder="1"/>
    </xf>
    <xf numFmtId="165" fontId="9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center" wrapText="1" readingOrder="1"/>
    </xf>
    <xf numFmtId="165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/>
    <xf numFmtId="165" fontId="5" fillId="0" borderId="1" xfId="0" applyNumberFormat="1" applyFont="1" applyFill="1" applyBorder="1" applyAlignment="1">
      <alignment horizontal="left" vertical="top" wrapText="1" readingOrder="1"/>
    </xf>
    <xf numFmtId="165" fontId="8" fillId="0" borderId="1" xfId="0" applyNumberFormat="1" applyFont="1" applyFill="1" applyBorder="1" applyAlignment="1">
      <alignment horizontal="center" vertical="center" wrapText="1" readingOrder="1"/>
    </xf>
    <xf numFmtId="165" fontId="8" fillId="0" borderId="1" xfId="0" applyNumberFormat="1" applyFont="1" applyFill="1" applyBorder="1" applyAlignment="1">
      <alignment horizontal="center" wrapText="1" readingOrder="1"/>
    </xf>
    <xf numFmtId="49" fontId="9" fillId="0" borderId="1" xfId="0" applyNumberFormat="1" applyFont="1" applyFill="1" applyBorder="1" applyAlignment="1">
      <alignment horizontal="left" vertical="center" wrapText="1" readingOrder="1"/>
    </xf>
    <xf numFmtId="0" fontId="11" fillId="0" borderId="1" xfId="0" applyFont="1" applyFill="1" applyBorder="1" applyAlignment="1">
      <alignment horizontal="left" vertical="top" wrapText="1" readingOrder="1"/>
    </xf>
    <xf numFmtId="0" fontId="5" fillId="0" borderId="0" xfId="0" applyFont="1" applyFill="1"/>
    <xf numFmtId="164" fontId="5" fillId="0" borderId="0" xfId="0" applyNumberFormat="1" applyFont="1" applyFill="1"/>
    <xf numFmtId="164" fontId="1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/>
    <xf numFmtId="0" fontId="5" fillId="0" borderId="4" xfId="0" applyFont="1" applyFill="1" applyBorder="1" applyAlignment="1">
      <alignment horizontal="left" vertical="center" wrapText="1" readingOrder="1"/>
    </xf>
    <xf numFmtId="0" fontId="2" fillId="0" borderId="4" xfId="0" applyFont="1" applyFill="1" applyBorder="1"/>
    <xf numFmtId="164" fontId="14" fillId="0" borderId="0" xfId="0" applyNumberFormat="1" applyFont="1" applyFill="1"/>
    <xf numFmtId="0" fontId="14" fillId="0" borderId="0" xfId="0" applyFont="1" applyFill="1"/>
    <xf numFmtId="0" fontId="16" fillId="0" borderId="1" xfId="0" applyFont="1" applyFill="1" applyBorder="1"/>
    <xf numFmtId="164" fontId="16" fillId="0" borderId="0" xfId="0" applyNumberFormat="1" applyFont="1" applyFill="1"/>
    <xf numFmtId="0" fontId="16" fillId="0" borderId="0" xfId="0" applyFont="1" applyFill="1"/>
    <xf numFmtId="0" fontId="14" fillId="0" borderId="0" xfId="0" applyFont="1" applyFill="1" applyAlignment="1">
      <alignment horizontal="left" wrapText="1"/>
    </xf>
    <xf numFmtId="164" fontId="14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 vertical="center" wrapText="1" readingOrder="1"/>
    </xf>
    <xf numFmtId="164" fontId="2" fillId="0" borderId="0" xfId="0" applyNumberFormat="1" applyFont="1" applyFill="1" applyAlignment="1">
      <alignment horizontal="center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164" fontId="2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 readingOrder="1"/>
    </xf>
    <xf numFmtId="164" fontId="17" fillId="0" borderId="1" xfId="2" applyNumberFormat="1" applyFont="1" applyFill="1" applyBorder="1" applyAlignment="1">
      <alignment horizontal="center" vertical="center" wrapText="1" readingOrder="1"/>
    </xf>
    <xf numFmtId="4" fontId="11" fillId="0" borderId="1" xfId="0" applyNumberFormat="1" applyFont="1" applyFill="1" applyBorder="1" applyAlignment="1">
      <alignment horizontal="center" vertical="center" wrapText="1" readingOrder="1"/>
    </xf>
    <xf numFmtId="164" fontId="5" fillId="0" borderId="1" xfId="0" applyNumberFormat="1" applyFont="1" applyFill="1" applyBorder="1" applyAlignment="1">
      <alignment horizontal="center" vertical="center" wrapText="1" readingOrder="1"/>
    </xf>
    <xf numFmtId="4" fontId="11" fillId="0" borderId="1" xfId="0" applyNumberFormat="1" applyFont="1" applyFill="1" applyBorder="1" applyAlignment="1">
      <alignment horizontal="center" wrapText="1" readingOrder="1"/>
    </xf>
    <xf numFmtId="164" fontId="7" fillId="0" borderId="2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164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 readingOrder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 readingOrder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center" vertical="center" wrapText="1" readingOrder="1"/>
    </xf>
    <xf numFmtId="164" fontId="7" fillId="0" borderId="3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 readingOrder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 readingOrder="1"/>
    </xf>
    <xf numFmtId="0" fontId="15" fillId="2" borderId="5" xfId="0" applyFont="1" applyFill="1" applyBorder="1" applyAlignment="1">
      <alignment horizontal="center" wrapText="1"/>
    </xf>
    <xf numFmtId="0" fontId="15" fillId="2" borderId="6" xfId="0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164" fontId="15" fillId="3" borderId="1" xfId="0" applyNumberFormat="1" applyFont="1" applyFill="1" applyBorder="1" applyAlignment="1">
      <alignment horizontal="center"/>
    </xf>
    <xf numFmtId="164" fontId="14" fillId="3" borderId="0" xfId="0" applyNumberFormat="1" applyFont="1" applyFill="1"/>
    <xf numFmtId="0" fontId="14" fillId="3" borderId="0" xfId="0" applyFont="1" applyFill="1"/>
    <xf numFmtId="164" fontId="7" fillId="0" borderId="1" xfId="0" applyNumberFormat="1" applyFont="1" applyFill="1" applyBorder="1" applyAlignment="1">
      <alignment horizontal="right" vertical="center"/>
    </xf>
  </cellXfs>
  <cellStyles count="4">
    <cellStyle name="Normal" xfId="0" builtinId="0"/>
    <cellStyle name="Normal 3" xfId="3"/>
    <cellStyle name="Normal 5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8"/>
  <sheetViews>
    <sheetView tabSelected="1" topLeftCell="A118" workbookViewId="0">
      <selection activeCell="D78" sqref="D78"/>
    </sheetView>
  </sheetViews>
  <sheetFormatPr defaultRowHeight="16.5" x14ac:dyDescent="0.3"/>
  <cols>
    <col min="1" max="1" width="6.140625" style="4" customWidth="1"/>
    <col min="2" max="2" width="48.7109375" style="5" customWidth="1"/>
    <col min="3" max="3" width="23.140625" style="4" customWidth="1"/>
    <col min="4" max="4" width="17.28515625" style="4" customWidth="1"/>
    <col min="5" max="5" width="16.42578125" style="4" bestFit="1" customWidth="1"/>
    <col min="6" max="6" width="9.140625" style="4"/>
    <col min="7" max="7" width="20" style="4" customWidth="1"/>
    <col min="8" max="16384" width="9.140625" style="4"/>
  </cols>
  <sheetData>
    <row r="1" spans="1:7" ht="24" customHeight="1" x14ac:dyDescent="0.3">
      <c r="C1" s="118" t="s">
        <v>0</v>
      </c>
      <c r="D1" s="118"/>
    </row>
    <row r="2" spans="1:7" ht="82.5" customHeight="1" x14ac:dyDescent="0.3">
      <c r="B2" s="98" t="s">
        <v>12</v>
      </c>
      <c r="C2" s="98"/>
      <c r="D2" s="98"/>
    </row>
    <row r="3" spans="1:7" s="8" customFormat="1" ht="63.75" customHeight="1" x14ac:dyDescent="0.25">
      <c r="A3" s="6" t="s">
        <v>13</v>
      </c>
      <c r="B3" s="6" t="s">
        <v>1</v>
      </c>
      <c r="C3" s="6" t="s">
        <v>9</v>
      </c>
      <c r="D3" s="7" t="s">
        <v>10</v>
      </c>
    </row>
    <row r="4" spans="1:7" s="8" customFormat="1" ht="18" customHeight="1" x14ac:dyDescent="0.25">
      <c r="A4" s="115">
        <v>1</v>
      </c>
      <c r="B4" s="116">
        <v>2</v>
      </c>
      <c r="C4" s="116">
        <v>3</v>
      </c>
      <c r="D4" s="117">
        <v>4</v>
      </c>
    </row>
    <row r="5" spans="1:7" s="11" customFormat="1" ht="33.75" customHeight="1" x14ac:dyDescent="0.3">
      <c r="A5" s="96" t="s">
        <v>15</v>
      </c>
      <c r="B5" s="9" t="s">
        <v>14</v>
      </c>
      <c r="C5" s="10">
        <f>C7+C10+C11+C13+C12</f>
        <v>15570000</v>
      </c>
      <c r="D5" s="10"/>
    </row>
    <row r="6" spans="1:7" s="11" customFormat="1" ht="19.5" customHeight="1" x14ac:dyDescent="0.3">
      <c r="A6" s="96"/>
      <c r="B6" s="119" t="s">
        <v>38</v>
      </c>
      <c r="C6" s="10"/>
      <c r="D6" s="10"/>
    </row>
    <row r="7" spans="1:7" ht="16.5" customHeight="1" x14ac:dyDescent="0.3">
      <c r="A7" s="12"/>
      <c r="B7" s="13" t="s">
        <v>2</v>
      </c>
      <c r="C7" s="2"/>
      <c r="D7" s="14"/>
    </row>
    <row r="8" spans="1:7" ht="16.5" customHeight="1" x14ac:dyDescent="0.3">
      <c r="A8" s="12"/>
      <c r="B8" s="15" t="s">
        <v>3</v>
      </c>
      <c r="C8" s="14"/>
      <c r="D8" s="14"/>
    </row>
    <row r="9" spans="1:7" ht="16.5" customHeight="1" x14ac:dyDescent="0.3">
      <c r="A9" s="12"/>
      <c r="B9" s="15" t="s">
        <v>4</v>
      </c>
      <c r="C9" s="2"/>
      <c r="D9" s="16"/>
    </row>
    <row r="10" spans="1:7" ht="15.75" customHeight="1" x14ac:dyDescent="0.3">
      <c r="A10" s="12"/>
      <c r="B10" s="17" t="s">
        <v>5</v>
      </c>
      <c r="C10" s="3"/>
      <c r="D10" s="18"/>
    </row>
    <row r="11" spans="1:7" ht="13.5" customHeight="1" x14ac:dyDescent="0.3">
      <c r="A11" s="12"/>
      <c r="B11" s="19" t="s">
        <v>6</v>
      </c>
      <c r="C11" s="2"/>
      <c r="D11" s="12"/>
      <c r="G11" s="20"/>
    </row>
    <row r="12" spans="1:7" ht="15.75" customHeight="1" x14ac:dyDescent="0.3">
      <c r="A12" s="12"/>
      <c r="B12" s="19" t="s">
        <v>7</v>
      </c>
      <c r="C12" s="3">
        <v>15570000</v>
      </c>
      <c r="D12" s="3"/>
      <c r="E12" s="20"/>
      <c r="G12" s="20"/>
    </row>
    <row r="13" spans="1:7" ht="15" customHeight="1" x14ac:dyDescent="0.3">
      <c r="A13" s="12"/>
      <c r="B13" s="19" t="s">
        <v>39</v>
      </c>
      <c r="C13" s="2"/>
      <c r="D13" s="12"/>
    </row>
    <row r="14" spans="1:7" ht="24" customHeight="1" x14ac:dyDescent="0.3">
      <c r="A14" s="96" t="s">
        <v>16</v>
      </c>
      <c r="B14" s="21" t="s">
        <v>17</v>
      </c>
      <c r="C14" s="22">
        <f>C16+C19+C20+C40+C21</f>
        <v>1545000</v>
      </c>
      <c r="D14" s="22"/>
      <c r="G14" s="20"/>
    </row>
    <row r="15" spans="1:7" ht="24" customHeight="1" x14ac:dyDescent="0.3">
      <c r="A15" s="96"/>
      <c r="B15" s="119" t="s">
        <v>38</v>
      </c>
      <c r="C15" s="22"/>
      <c r="D15" s="22"/>
      <c r="G15" s="20"/>
    </row>
    <row r="16" spans="1:7" ht="18" customHeight="1" x14ac:dyDescent="0.3">
      <c r="A16" s="12"/>
      <c r="B16" s="19" t="s">
        <v>2</v>
      </c>
      <c r="C16" s="23"/>
      <c r="D16" s="18"/>
    </row>
    <row r="17" spans="1:7" ht="18" customHeight="1" x14ac:dyDescent="0.3">
      <c r="A17" s="12"/>
      <c r="B17" s="15" t="s">
        <v>3</v>
      </c>
      <c r="C17" s="23"/>
      <c r="D17" s="18"/>
      <c r="G17" s="20"/>
    </row>
    <row r="18" spans="1:7" ht="18" customHeight="1" x14ac:dyDescent="0.3">
      <c r="A18" s="12"/>
      <c r="B18" s="15" t="s">
        <v>4</v>
      </c>
      <c r="C18" s="23"/>
      <c r="D18" s="18"/>
    </row>
    <row r="19" spans="1:7" x14ac:dyDescent="0.3">
      <c r="A19" s="12"/>
      <c r="B19" s="19" t="s">
        <v>5</v>
      </c>
      <c r="C19" s="3">
        <v>15000</v>
      </c>
      <c r="D19" s="14"/>
    </row>
    <row r="20" spans="1:7" x14ac:dyDescent="0.3">
      <c r="A20" s="12"/>
      <c r="B20" s="19" t="s">
        <v>6</v>
      </c>
      <c r="C20" s="24"/>
      <c r="D20" s="18"/>
    </row>
    <row r="21" spans="1:7" x14ac:dyDescent="0.3">
      <c r="A21" s="12"/>
      <c r="B21" s="25" t="s">
        <v>7</v>
      </c>
      <c r="C21" s="26">
        <v>1530000</v>
      </c>
      <c r="D21" s="100"/>
    </row>
    <row r="22" spans="1:7" x14ac:dyDescent="0.3">
      <c r="A22" s="12"/>
      <c r="B22" s="19" t="s">
        <v>39</v>
      </c>
      <c r="C22" s="23"/>
      <c r="D22" s="16"/>
    </row>
    <row r="23" spans="1:7" ht="17.25" x14ac:dyDescent="0.3">
      <c r="A23" s="96" t="s">
        <v>19</v>
      </c>
      <c r="B23" s="27" t="s">
        <v>18</v>
      </c>
      <c r="C23" s="28">
        <f>C30</f>
        <v>4765000</v>
      </c>
      <c r="D23" s="28"/>
    </row>
    <row r="24" spans="1:7" ht="17.25" x14ac:dyDescent="0.3">
      <c r="A24" s="96"/>
      <c r="B24" s="119" t="s">
        <v>38</v>
      </c>
      <c r="C24" s="28"/>
      <c r="D24" s="28"/>
    </row>
    <row r="25" spans="1:7" x14ac:dyDescent="0.3">
      <c r="A25" s="12"/>
      <c r="B25" s="19" t="s">
        <v>2</v>
      </c>
      <c r="C25" s="121"/>
      <c r="D25" s="121"/>
    </row>
    <row r="26" spans="1:7" x14ac:dyDescent="0.3">
      <c r="A26" s="12"/>
      <c r="B26" s="15" t="s">
        <v>3</v>
      </c>
      <c r="C26" s="3"/>
      <c r="D26" s="3"/>
    </row>
    <row r="27" spans="1:7" x14ac:dyDescent="0.3">
      <c r="A27" s="12"/>
      <c r="B27" s="15" t="s">
        <v>4</v>
      </c>
      <c r="C27" s="3"/>
      <c r="D27" s="3"/>
    </row>
    <row r="28" spans="1:7" x14ac:dyDescent="0.3">
      <c r="A28" s="12"/>
      <c r="B28" s="17" t="s">
        <v>5</v>
      </c>
      <c r="C28" s="3"/>
      <c r="D28" s="3"/>
    </row>
    <row r="29" spans="1:7" x14ac:dyDescent="0.3">
      <c r="A29" s="12"/>
      <c r="B29" s="19" t="s">
        <v>6</v>
      </c>
      <c r="C29" s="3"/>
      <c r="D29" s="3"/>
    </row>
    <row r="30" spans="1:7" x14ac:dyDescent="0.3">
      <c r="A30" s="12"/>
      <c r="B30" s="19" t="s">
        <v>7</v>
      </c>
      <c r="C30" s="3">
        <v>4765000</v>
      </c>
      <c r="D30" s="3"/>
    </row>
    <row r="31" spans="1:7" x14ac:dyDescent="0.3">
      <c r="A31" s="12"/>
      <c r="B31" s="19" t="s">
        <v>39</v>
      </c>
      <c r="C31" s="2"/>
      <c r="D31" s="29"/>
    </row>
    <row r="32" spans="1:7" ht="17.25" x14ac:dyDescent="0.3">
      <c r="A32" s="96" t="s">
        <v>21</v>
      </c>
      <c r="B32" s="27" t="s">
        <v>20</v>
      </c>
      <c r="C32" s="30">
        <f>C39</f>
        <v>5000</v>
      </c>
      <c r="D32" s="31"/>
    </row>
    <row r="33" spans="1:4" x14ac:dyDescent="0.3">
      <c r="A33" s="96"/>
      <c r="B33" s="119" t="s">
        <v>38</v>
      </c>
      <c r="C33" s="120"/>
      <c r="D33" s="31"/>
    </row>
    <row r="34" spans="1:4" x14ac:dyDescent="0.3">
      <c r="A34" s="12"/>
      <c r="B34" s="19" t="s">
        <v>2</v>
      </c>
      <c r="C34" s="3"/>
      <c r="D34" s="2"/>
    </row>
    <row r="35" spans="1:4" x14ac:dyDescent="0.3">
      <c r="A35" s="12"/>
      <c r="B35" s="15" t="s">
        <v>3</v>
      </c>
      <c r="C35" s="3"/>
      <c r="D35" s="32"/>
    </row>
    <row r="36" spans="1:4" x14ac:dyDescent="0.3">
      <c r="A36" s="12"/>
      <c r="B36" s="15" t="s">
        <v>4</v>
      </c>
      <c r="C36" s="101"/>
      <c r="D36" s="12"/>
    </row>
    <row r="37" spans="1:4" x14ac:dyDescent="0.3">
      <c r="A37" s="12"/>
      <c r="B37" s="17" t="s">
        <v>5</v>
      </c>
      <c r="C37" s="30"/>
      <c r="D37" s="12"/>
    </row>
    <row r="38" spans="1:4" x14ac:dyDescent="0.3">
      <c r="A38" s="12"/>
      <c r="B38" s="19" t="s">
        <v>6</v>
      </c>
      <c r="C38" s="33"/>
      <c r="D38" s="12"/>
    </row>
    <row r="39" spans="1:4" x14ac:dyDescent="0.3">
      <c r="A39" s="12"/>
      <c r="B39" s="19" t="s">
        <v>7</v>
      </c>
      <c r="C39" s="1">
        <v>5000</v>
      </c>
      <c r="D39" s="32"/>
    </row>
    <row r="40" spans="1:4" x14ac:dyDescent="0.3">
      <c r="A40" s="12"/>
      <c r="B40" s="19" t="s">
        <v>39</v>
      </c>
      <c r="C40" s="102"/>
      <c r="D40" s="33"/>
    </row>
    <row r="41" spans="1:4" s="34" customFormat="1" ht="17.25" x14ac:dyDescent="0.25">
      <c r="A41" s="96" t="s">
        <v>19</v>
      </c>
      <c r="B41" s="27" t="s">
        <v>22</v>
      </c>
      <c r="C41" s="28">
        <f>C50+C59+C68+C77</f>
        <v>11274682.199999999</v>
      </c>
      <c r="D41" s="28"/>
    </row>
    <row r="42" spans="1:4" s="34" customFormat="1" ht="17.25" x14ac:dyDescent="0.25">
      <c r="A42" s="96"/>
      <c r="B42" s="119" t="s">
        <v>38</v>
      </c>
      <c r="C42" s="28"/>
      <c r="D42" s="28"/>
    </row>
    <row r="43" spans="1:4" s="36" customFormat="1" ht="13.5" x14ac:dyDescent="0.25">
      <c r="A43" s="35"/>
      <c r="B43" s="19" t="s">
        <v>2</v>
      </c>
      <c r="C43" s="123">
        <f>C44</f>
        <v>11239932.199999999</v>
      </c>
      <c r="D43" s="123"/>
    </row>
    <row r="44" spans="1:4" s="36" customFormat="1" ht="13.5" x14ac:dyDescent="0.25">
      <c r="A44" s="35"/>
      <c r="B44" s="15" t="s">
        <v>3</v>
      </c>
      <c r="C44" s="1">
        <f>C53+C62+C71+C80</f>
        <v>11239932.199999999</v>
      </c>
      <c r="D44" s="1"/>
    </row>
    <row r="45" spans="1:4" s="36" customFormat="1" ht="13.5" x14ac:dyDescent="0.25">
      <c r="A45" s="35"/>
      <c r="B45" s="15" t="s">
        <v>4</v>
      </c>
      <c r="C45" s="1"/>
      <c r="D45" s="1"/>
    </row>
    <row r="46" spans="1:4" s="36" customFormat="1" ht="13.5" x14ac:dyDescent="0.25">
      <c r="A46" s="35"/>
      <c r="B46" s="17" t="s">
        <v>5</v>
      </c>
      <c r="C46" s="1">
        <f>C73+C82</f>
        <v>8430</v>
      </c>
      <c r="D46" s="1"/>
    </row>
    <row r="47" spans="1:4" s="36" customFormat="1" ht="13.5" x14ac:dyDescent="0.25">
      <c r="A47" s="35"/>
      <c r="B47" s="19" t="s">
        <v>6</v>
      </c>
      <c r="C47" s="1">
        <f>C65+C74+C83</f>
        <v>8100</v>
      </c>
      <c r="D47" s="1"/>
    </row>
    <row r="48" spans="1:4" s="36" customFormat="1" ht="13.5" x14ac:dyDescent="0.25">
      <c r="A48" s="35"/>
      <c r="B48" s="19" t="s">
        <v>7</v>
      </c>
      <c r="C48" s="1">
        <f>C75</f>
        <v>1000</v>
      </c>
      <c r="D48" s="1"/>
    </row>
    <row r="49" spans="1:4" s="36" customFormat="1" ht="13.5" x14ac:dyDescent="0.25">
      <c r="A49" s="35"/>
      <c r="B49" s="19" t="s">
        <v>39</v>
      </c>
      <c r="C49" s="3">
        <v>17220</v>
      </c>
      <c r="D49" s="29"/>
    </row>
    <row r="50" spans="1:4" s="36" customFormat="1" ht="17.25" x14ac:dyDescent="0.25">
      <c r="A50" s="96">
        <v>6.1</v>
      </c>
      <c r="B50" s="37" t="s">
        <v>23</v>
      </c>
      <c r="C50" s="38">
        <f>C52</f>
        <v>6363753.5999999996</v>
      </c>
      <c r="D50" s="38"/>
    </row>
    <row r="51" spans="1:4" s="36" customFormat="1" ht="17.25" x14ac:dyDescent="0.25">
      <c r="A51" s="96"/>
      <c r="B51" s="119" t="s">
        <v>38</v>
      </c>
      <c r="C51" s="38"/>
      <c r="D51" s="38"/>
    </row>
    <row r="52" spans="1:4" s="42" customFormat="1" ht="13.5" x14ac:dyDescent="0.25">
      <c r="A52" s="39"/>
      <c r="B52" s="19" t="s">
        <v>2</v>
      </c>
      <c r="C52" s="40">
        <f>C53</f>
        <v>6363753.5999999996</v>
      </c>
      <c r="D52" s="41"/>
    </row>
    <row r="53" spans="1:4" s="42" customFormat="1" ht="13.5" x14ac:dyDescent="0.25">
      <c r="A53" s="39"/>
      <c r="B53" s="15" t="s">
        <v>3</v>
      </c>
      <c r="C53" s="40">
        <v>6363753.5999999996</v>
      </c>
      <c r="D53" s="41"/>
    </row>
    <row r="54" spans="1:4" s="42" customFormat="1" ht="17.25" x14ac:dyDescent="0.25">
      <c r="A54" s="39"/>
      <c r="B54" s="15" t="s">
        <v>4</v>
      </c>
      <c r="C54" s="103"/>
      <c r="D54" s="43"/>
    </row>
    <row r="55" spans="1:4" s="42" customFormat="1" ht="13.5" x14ac:dyDescent="0.25">
      <c r="A55" s="39"/>
      <c r="B55" s="17" t="s">
        <v>5</v>
      </c>
      <c r="C55" s="44"/>
      <c r="D55" s="2"/>
    </row>
    <row r="56" spans="1:4" s="42" customFormat="1" ht="13.5" x14ac:dyDescent="0.25">
      <c r="A56" s="39"/>
      <c r="B56" s="19" t="s">
        <v>6</v>
      </c>
      <c r="C56" s="44"/>
      <c r="D56" s="2"/>
    </row>
    <row r="57" spans="1:4" s="42" customFormat="1" ht="13.5" x14ac:dyDescent="0.25">
      <c r="A57" s="39"/>
      <c r="B57" s="19" t="s">
        <v>7</v>
      </c>
      <c r="C57" s="104"/>
      <c r="D57" s="2"/>
    </row>
    <row r="58" spans="1:4" s="42" customFormat="1" ht="13.5" x14ac:dyDescent="0.25">
      <c r="A58" s="39"/>
      <c r="B58" s="19" t="s">
        <v>39</v>
      </c>
      <c r="C58" s="44"/>
      <c r="D58" s="39"/>
    </row>
    <row r="59" spans="1:4" s="42" customFormat="1" x14ac:dyDescent="0.25">
      <c r="A59" s="96">
        <v>6.2</v>
      </c>
      <c r="B59" s="37" t="s">
        <v>40</v>
      </c>
      <c r="C59" s="50">
        <f>C65+C62</f>
        <v>40832.699999999997</v>
      </c>
      <c r="D59" s="45"/>
    </row>
    <row r="60" spans="1:4" s="42" customFormat="1" x14ac:dyDescent="0.25">
      <c r="A60" s="96"/>
      <c r="B60" s="119" t="s">
        <v>38</v>
      </c>
      <c r="C60" s="122"/>
      <c r="D60" s="45"/>
    </row>
    <row r="61" spans="1:4" s="42" customFormat="1" ht="13.5" x14ac:dyDescent="0.25">
      <c r="A61" s="39"/>
      <c r="B61" s="19" t="s">
        <v>2</v>
      </c>
      <c r="C61" s="47">
        <f>C62</f>
        <v>33832.699999999997</v>
      </c>
      <c r="D61" s="46"/>
    </row>
    <row r="62" spans="1:4" s="42" customFormat="1" ht="13.5" x14ac:dyDescent="0.25">
      <c r="A62" s="39"/>
      <c r="B62" s="15" t="s">
        <v>3</v>
      </c>
      <c r="C62" s="47">
        <v>33832.699999999997</v>
      </c>
      <c r="D62" s="46"/>
    </row>
    <row r="63" spans="1:4" s="42" customFormat="1" ht="13.5" x14ac:dyDescent="0.25">
      <c r="A63" s="39"/>
      <c r="B63" s="15" t="s">
        <v>4</v>
      </c>
      <c r="C63" s="47"/>
      <c r="D63" s="39"/>
    </row>
    <row r="64" spans="1:4" s="42" customFormat="1" ht="13.5" x14ac:dyDescent="0.25">
      <c r="A64" s="39"/>
      <c r="B64" s="17" t="s">
        <v>5</v>
      </c>
      <c r="C64" s="48"/>
      <c r="D64" s="39"/>
    </row>
    <row r="65" spans="1:5" s="42" customFormat="1" ht="13.5" x14ac:dyDescent="0.25">
      <c r="A65" s="39"/>
      <c r="B65" s="19" t="s">
        <v>6</v>
      </c>
      <c r="C65" s="49">
        <v>7000</v>
      </c>
      <c r="D65" s="39"/>
    </row>
    <row r="66" spans="1:5" s="42" customFormat="1" ht="13.5" x14ac:dyDescent="0.25">
      <c r="A66" s="39"/>
      <c r="B66" s="19" t="s">
        <v>7</v>
      </c>
      <c r="C66" s="49"/>
      <c r="D66" s="39"/>
    </row>
    <row r="67" spans="1:5" s="42" customFormat="1" ht="13.5" x14ac:dyDescent="0.25">
      <c r="A67" s="39"/>
      <c r="B67" s="19" t="s">
        <v>39</v>
      </c>
      <c r="C67" s="49"/>
      <c r="D67" s="39"/>
    </row>
    <row r="68" spans="1:5" s="42" customFormat="1" ht="17.25" x14ac:dyDescent="0.25">
      <c r="A68" s="96">
        <v>6.3</v>
      </c>
      <c r="B68" s="37" t="s">
        <v>24</v>
      </c>
      <c r="C68" s="50">
        <f>C70+C73+C74+C75+C76</f>
        <v>2448376.1</v>
      </c>
      <c r="D68" s="51"/>
    </row>
    <row r="69" spans="1:5" s="42" customFormat="1" ht="17.25" x14ac:dyDescent="0.25">
      <c r="A69" s="96"/>
      <c r="B69" s="119" t="s">
        <v>38</v>
      </c>
      <c r="C69" s="50"/>
      <c r="D69" s="51"/>
    </row>
    <row r="70" spans="1:5" s="42" customFormat="1" ht="13.5" x14ac:dyDescent="0.25">
      <c r="A70" s="39"/>
      <c r="B70" s="19" t="s">
        <v>2</v>
      </c>
      <c r="C70" s="121">
        <f>C71+C72</f>
        <v>2420626.1</v>
      </c>
      <c r="D70" s="121"/>
    </row>
    <row r="71" spans="1:5" s="42" customFormat="1" ht="13.5" x14ac:dyDescent="0.25">
      <c r="A71" s="39"/>
      <c r="B71" s="15" t="s">
        <v>3</v>
      </c>
      <c r="C71" s="3">
        <v>2420626.1</v>
      </c>
      <c r="D71" s="3"/>
    </row>
    <row r="72" spans="1:5" s="42" customFormat="1" ht="13.5" x14ac:dyDescent="0.25">
      <c r="A72" s="39"/>
      <c r="B72" s="15" t="s">
        <v>4</v>
      </c>
      <c r="C72" s="3"/>
      <c r="D72" s="3"/>
    </row>
    <row r="73" spans="1:5" s="42" customFormat="1" ht="15.75" customHeight="1" x14ac:dyDescent="0.25">
      <c r="A73" s="39"/>
      <c r="B73" s="17" t="s">
        <v>5</v>
      </c>
      <c r="C73" s="3">
        <v>8430</v>
      </c>
      <c r="D73" s="3"/>
      <c r="E73" s="36"/>
    </row>
    <row r="74" spans="1:5" s="42" customFormat="1" ht="15.75" customHeight="1" x14ac:dyDescent="0.25">
      <c r="A74" s="39"/>
      <c r="B74" s="19" t="s">
        <v>6</v>
      </c>
      <c r="C74" s="3">
        <v>1100</v>
      </c>
      <c r="D74" s="3"/>
    </row>
    <row r="75" spans="1:5" s="42" customFormat="1" ht="15.75" customHeight="1" x14ac:dyDescent="0.25">
      <c r="A75" s="39"/>
      <c r="B75" s="19" t="s">
        <v>7</v>
      </c>
      <c r="C75" s="3">
        <v>1000</v>
      </c>
      <c r="D75" s="3"/>
    </row>
    <row r="76" spans="1:5" s="42" customFormat="1" ht="16.5" customHeight="1" x14ac:dyDescent="0.25">
      <c r="A76" s="39"/>
      <c r="B76" s="19" t="s">
        <v>39</v>
      </c>
      <c r="C76" s="3">
        <v>17220</v>
      </c>
      <c r="D76" s="3"/>
    </row>
    <row r="77" spans="1:5" s="42" customFormat="1" ht="16.5" customHeight="1" x14ac:dyDescent="0.25">
      <c r="A77" s="96">
        <v>6.4</v>
      </c>
      <c r="B77" s="37" t="s">
        <v>25</v>
      </c>
      <c r="C77" s="51">
        <f>C80+C82+C83</f>
        <v>2421719.7999999998</v>
      </c>
      <c r="D77" s="51"/>
    </row>
    <row r="78" spans="1:5" s="42" customFormat="1" ht="16.5" customHeight="1" x14ac:dyDescent="0.25">
      <c r="A78" s="96"/>
      <c r="B78" s="119" t="s">
        <v>38</v>
      </c>
      <c r="C78" s="124"/>
      <c r="D78" s="51"/>
    </row>
    <row r="79" spans="1:5" s="42" customFormat="1" ht="15.75" customHeight="1" x14ac:dyDescent="0.25">
      <c r="A79" s="39"/>
      <c r="B79" s="19" t="s">
        <v>2</v>
      </c>
      <c r="C79" s="52">
        <f>C80</f>
        <v>2421719.7999999998</v>
      </c>
      <c r="D79" s="123"/>
    </row>
    <row r="80" spans="1:5" s="42" customFormat="1" ht="15.75" customHeight="1" x14ac:dyDescent="0.25">
      <c r="A80" s="39"/>
      <c r="B80" s="15" t="s">
        <v>3</v>
      </c>
      <c r="C80" s="52">
        <v>2421719.7999999998</v>
      </c>
      <c r="D80" s="52"/>
    </row>
    <row r="81" spans="1:7" s="42" customFormat="1" ht="15.75" customHeight="1" x14ac:dyDescent="0.25">
      <c r="A81" s="39"/>
      <c r="B81" s="15" t="s">
        <v>4</v>
      </c>
      <c r="C81" s="52"/>
      <c r="D81" s="53"/>
    </row>
    <row r="82" spans="1:7" s="42" customFormat="1" ht="15.75" customHeight="1" x14ac:dyDescent="0.25">
      <c r="A82" s="39"/>
      <c r="B82" s="17" t="s">
        <v>5</v>
      </c>
      <c r="C82" s="52"/>
      <c r="D82" s="1"/>
    </row>
    <row r="83" spans="1:7" s="42" customFormat="1" ht="15.75" customHeight="1" x14ac:dyDescent="0.25">
      <c r="A83" s="39"/>
      <c r="B83" s="19" t="s">
        <v>6</v>
      </c>
      <c r="C83" s="52"/>
      <c r="D83" s="1"/>
    </row>
    <row r="84" spans="1:7" s="42" customFormat="1" ht="15.75" customHeight="1" x14ac:dyDescent="0.25">
      <c r="A84" s="39"/>
      <c r="B84" s="19" t="s">
        <v>7</v>
      </c>
      <c r="C84" s="52"/>
      <c r="D84" s="1"/>
    </row>
    <row r="85" spans="1:7" s="42" customFormat="1" ht="16.5" customHeight="1" x14ac:dyDescent="0.25">
      <c r="A85" s="39"/>
      <c r="B85" s="19" t="s">
        <v>39</v>
      </c>
      <c r="C85" s="52"/>
      <c r="D85" s="39"/>
    </row>
    <row r="86" spans="1:7" s="11" customFormat="1" ht="23.25" customHeight="1" x14ac:dyDescent="0.3">
      <c r="A86" s="96" t="s">
        <v>26</v>
      </c>
      <c r="B86" s="54" t="s">
        <v>27</v>
      </c>
      <c r="C86" s="28">
        <f>C88+C93+C94</f>
        <v>3532604.6</v>
      </c>
      <c r="D86" s="28"/>
      <c r="E86" s="55"/>
    </row>
    <row r="87" spans="1:7" s="11" customFormat="1" ht="18.75" customHeight="1" x14ac:dyDescent="0.3">
      <c r="A87" s="96"/>
      <c r="B87" s="119" t="s">
        <v>38</v>
      </c>
      <c r="C87" s="28"/>
      <c r="D87" s="28"/>
      <c r="E87" s="55"/>
    </row>
    <row r="88" spans="1:7" ht="18" customHeight="1" x14ac:dyDescent="0.3">
      <c r="A88" s="12"/>
      <c r="B88" s="19" t="s">
        <v>2</v>
      </c>
      <c r="C88" s="2">
        <f>C90+C89</f>
        <v>2215022</v>
      </c>
      <c r="D88" s="2"/>
    </row>
    <row r="89" spans="1:7" ht="18" customHeight="1" x14ac:dyDescent="0.3">
      <c r="A89" s="12"/>
      <c r="B89" s="15" t="s">
        <v>3</v>
      </c>
      <c r="C89" s="2">
        <f>C98</f>
        <v>599694</v>
      </c>
      <c r="D89" s="2"/>
    </row>
    <row r="90" spans="1:7" ht="18" customHeight="1" x14ac:dyDescent="0.3">
      <c r="A90" s="12"/>
      <c r="B90" s="15" t="s">
        <v>4</v>
      </c>
      <c r="C90" s="2">
        <f>C99+C108+C126</f>
        <v>1615328</v>
      </c>
      <c r="D90" s="2"/>
      <c r="G90" s="20"/>
    </row>
    <row r="91" spans="1:7" ht="17.25" customHeight="1" x14ac:dyDescent="0.3">
      <c r="A91" s="12"/>
      <c r="B91" s="17" t="s">
        <v>5</v>
      </c>
      <c r="C91" s="2"/>
      <c r="D91" s="2"/>
    </row>
    <row r="92" spans="1:7" ht="18" customHeight="1" x14ac:dyDescent="0.3">
      <c r="A92" s="12"/>
      <c r="B92" s="19" t="s">
        <v>6</v>
      </c>
      <c r="C92" s="2"/>
      <c r="D92" s="2"/>
    </row>
    <row r="93" spans="1:7" ht="18" customHeight="1" x14ac:dyDescent="0.3">
      <c r="A93" s="12"/>
      <c r="B93" s="19" t="s">
        <v>7</v>
      </c>
      <c r="C93" s="2">
        <f>C120+C129</f>
        <v>100003.2</v>
      </c>
      <c r="D93" s="2"/>
    </row>
    <row r="94" spans="1:7" ht="18" customHeight="1" x14ac:dyDescent="0.3">
      <c r="A94" s="12"/>
      <c r="B94" s="19" t="s">
        <v>39</v>
      </c>
      <c r="C94" s="2">
        <f>C130</f>
        <v>1217579.3999999999</v>
      </c>
      <c r="D94" s="56"/>
    </row>
    <row r="95" spans="1:7" s="36" customFormat="1" ht="17.25" customHeight="1" x14ac:dyDescent="0.3">
      <c r="A95" s="97">
        <v>7.1</v>
      </c>
      <c r="B95" s="57" t="s">
        <v>28</v>
      </c>
      <c r="C95" s="10">
        <f>C97</f>
        <v>1531694</v>
      </c>
      <c r="D95" s="58"/>
      <c r="E95" s="59"/>
    </row>
    <row r="96" spans="1:7" s="36" customFormat="1" ht="17.25" customHeight="1" x14ac:dyDescent="0.3">
      <c r="A96" s="97"/>
      <c r="B96" s="119" t="s">
        <v>38</v>
      </c>
      <c r="C96" s="10"/>
      <c r="D96" s="58"/>
      <c r="E96" s="59"/>
    </row>
    <row r="97" spans="1:7" s="42" customFormat="1" ht="15" customHeight="1" x14ac:dyDescent="0.25">
      <c r="A97" s="39"/>
      <c r="B97" s="19" t="s">
        <v>2</v>
      </c>
      <c r="C97" s="60">
        <f>C99+C98</f>
        <v>1531694</v>
      </c>
      <c r="D97" s="60"/>
    </row>
    <row r="98" spans="1:7" s="42" customFormat="1" ht="15" customHeight="1" x14ac:dyDescent="0.25">
      <c r="A98" s="39"/>
      <c r="B98" s="15" t="s">
        <v>3</v>
      </c>
      <c r="C98" s="2">
        <v>599694</v>
      </c>
      <c r="D98" s="2"/>
    </row>
    <row r="99" spans="1:7" s="42" customFormat="1" ht="15" customHeight="1" x14ac:dyDescent="0.25">
      <c r="A99" s="39"/>
      <c r="B99" s="15" t="s">
        <v>4</v>
      </c>
      <c r="C99" s="2">
        <v>932000</v>
      </c>
      <c r="D99" s="61"/>
    </row>
    <row r="100" spans="1:7" s="42" customFormat="1" ht="18" customHeight="1" x14ac:dyDescent="0.25">
      <c r="A100" s="39"/>
      <c r="B100" s="17" t="s">
        <v>5</v>
      </c>
      <c r="C100" s="105"/>
      <c r="D100" s="61"/>
      <c r="G100" s="62"/>
    </row>
    <row r="101" spans="1:7" s="42" customFormat="1" ht="19.5" customHeight="1" x14ac:dyDescent="0.25">
      <c r="A101" s="39"/>
      <c r="B101" s="19" t="s">
        <v>6</v>
      </c>
      <c r="C101" s="106"/>
      <c r="D101" s="29"/>
    </row>
    <row r="102" spans="1:7" s="42" customFormat="1" ht="15" customHeight="1" x14ac:dyDescent="0.25">
      <c r="A102" s="39"/>
      <c r="B102" s="19" t="s">
        <v>7</v>
      </c>
      <c r="C102" s="106"/>
      <c r="D102" s="61"/>
    </row>
    <row r="103" spans="1:7" s="42" customFormat="1" ht="15" customHeight="1" x14ac:dyDescent="0.25">
      <c r="A103" s="39"/>
      <c r="B103" s="19" t="s">
        <v>39</v>
      </c>
      <c r="C103" s="106"/>
      <c r="D103" s="61"/>
    </row>
    <row r="104" spans="1:7" s="42" customFormat="1" ht="15" customHeight="1" x14ac:dyDescent="0.25">
      <c r="A104" s="61">
        <v>7.2</v>
      </c>
      <c r="B104" s="37" t="s">
        <v>29</v>
      </c>
      <c r="C104" s="63">
        <f>C108</f>
        <v>444501.6</v>
      </c>
      <c r="D104" s="63"/>
    </row>
    <row r="105" spans="1:7" s="42" customFormat="1" ht="15" customHeight="1" x14ac:dyDescent="0.25">
      <c r="A105" s="61"/>
      <c r="B105" s="119" t="s">
        <v>38</v>
      </c>
      <c r="C105" s="63"/>
      <c r="D105" s="63"/>
    </row>
    <row r="106" spans="1:7" s="42" customFormat="1" ht="15" customHeight="1" x14ac:dyDescent="0.25">
      <c r="A106" s="39"/>
      <c r="B106" s="19" t="s">
        <v>2</v>
      </c>
      <c r="C106" s="64">
        <f>C108</f>
        <v>444501.6</v>
      </c>
      <c r="D106" s="64"/>
    </row>
    <row r="107" spans="1:7" s="42" customFormat="1" ht="15" customHeight="1" x14ac:dyDescent="0.25">
      <c r="A107" s="39"/>
      <c r="B107" s="15" t="s">
        <v>3</v>
      </c>
      <c r="C107" s="64"/>
      <c r="D107" s="64"/>
    </row>
    <row r="108" spans="1:7" s="42" customFormat="1" ht="15" customHeight="1" x14ac:dyDescent="0.25">
      <c r="A108" s="39"/>
      <c r="B108" s="15" t="s">
        <v>4</v>
      </c>
      <c r="C108" s="2">
        <v>444501.6</v>
      </c>
      <c r="D108" s="65"/>
    </row>
    <row r="109" spans="1:7" s="42" customFormat="1" ht="15" customHeight="1" x14ac:dyDescent="0.25">
      <c r="A109" s="39"/>
      <c r="B109" s="17" t="s">
        <v>5</v>
      </c>
      <c r="C109" s="66"/>
      <c r="D109" s="39"/>
    </row>
    <row r="110" spans="1:7" s="42" customFormat="1" ht="15" customHeight="1" x14ac:dyDescent="0.25">
      <c r="A110" s="39"/>
      <c r="B110" s="19" t="s">
        <v>6</v>
      </c>
      <c r="C110" s="66"/>
      <c r="D110" s="39"/>
    </row>
    <row r="111" spans="1:7" s="42" customFormat="1" ht="15" customHeight="1" x14ac:dyDescent="0.25">
      <c r="A111" s="39"/>
      <c r="B111" s="19" t="s">
        <v>7</v>
      </c>
      <c r="C111" s="66"/>
      <c r="D111" s="39"/>
    </row>
    <row r="112" spans="1:7" s="42" customFormat="1" ht="15" customHeight="1" x14ac:dyDescent="0.25">
      <c r="A112" s="39"/>
      <c r="B112" s="19" t="s">
        <v>39</v>
      </c>
      <c r="C112" s="66"/>
      <c r="D112" s="39"/>
    </row>
    <row r="113" spans="1:4" s="36" customFormat="1" ht="18" customHeight="1" x14ac:dyDescent="0.3">
      <c r="A113" s="61">
        <v>7.3</v>
      </c>
      <c r="B113" s="67" t="s">
        <v>30</v>
      </c>
      <c r="C113" s="58">
        <f>C120</f>
        <v>100003.2</v>
      </c>
      <c r="D113" s="58"/>
    </row>
    <row r="114" spans="1:4" s="36" customFormat="1" ht="18" customHeight="1" x14ac:dyDescent="0.3">
      <c r="A114" s="61"/>
      <c r="B114" s="119" t="s">
        <v>38</v>
      </c>
      <c r="C114" s="58"/>
      <c r="D114" s="58"/>
    </row>
    <row r="115" spans="1:4" s="42" customFormat="1" ht="15" customHeight="1" x14ac:dyDescent="0.25">
      <c r="A115" s="61"/>
      <c r="B115" s="68" t="s">
        <v>2</v>
      </c>
      <c r="C115" s="2"/>
      <c r="D115" s="2"/>
    </row>
    <row r="116" spans="1:4" s="42" customFormat="1" ht="15" customHeight="1" x14ac:dyDescent="0.25">
      <c r="A116" s="61"/>
      <c r="B116" s="69" t="s">
        <v>3</v>
      </c>
      <c r="C116" s="2"/>
      <c r="D116" s="2"/>
    </row>
    <row r="117" spans="1:4" s="42" customFormat="1" ht="15" customHeight="1" x14ac:dyDescent="0.25">
      <c r="A117" s="61"/>
      <c r="B117" s="69" t="s">
        <v>4</v>
      </c>
      <c r="C117" s="70"/>
      <c r="D117" s="39"/>
    </row>
    <row r="118" spans="1:4" s="42" customFormat="1" ht="13.5" x14ac:dyDescent="0.25">
      <c r="A118" s="61"/>
      <c r="B118" s="71" t="s">
        <v>5</v>
      </c>
      <c r="C118" s="72"/>
      <c r="D118" s="39"/>
    </row>
    <row r="119" spans="1:4" s="42" customFormat="1" ht="13.5" x14ac:dyDescent="0.25">
      <c r="A119" s="61"/>
      <c r="B119" s="68" t="s">
        <v>6</v>
      </c>
      <c r="C119" s="73"/>
      <c r="D119" s="39"/>
    </row>
    <row r="120" spans="1:4" s="42" customFormat="1" ht="13.5" x14ac:dyDescent="0.25">
      <c r="A120" s="61"/>
      <c r="B120" s="68" t="s">
        <v>7</v>
      </c>
      <c r="C120" s="2">
        <v>100003.2</v>
      </c>
      <c r="D120" s="2"/>
    </row>
    <row r="121" spans="1:4" s="42" customFormat="1" ht="13.5" x14ac:dyDescent="0.25">
      <c r="A121" s="61"/>
      <c r="B121" s="19" t="s">
        <v>39</v>
      </c>
      <c r="D121" s="29"/>
    </row>
    <row r="122" spans="1:4" s="42" customFormat="1" x14ac:dyDescent="0.3">
      <c r="A122" s="61">
        <v>7.4</v>
      </c>
      <c r="B122" s="74" t="s">
        <v>31</v>
      </c>
      <c r="C122" s="58">
        <f>C124+C130</f>
        <v>1456405.7999999998</v>
      </c>
      <c r="D122" s="58"/>
    </row>
    <row r="123" spans="1:4" s="42" customFormat="1" x14ac:dyDescent="0.3">
      <c r="A123" s="61"/>
      <c r="B123" s="119" t="s">
        <v>38</v>
      </c>
      <c r="C123" s="58"/>
      <c r="D123" s="58"/>
    </row>
    <row r="124" spans="1:4" s="42" customFormat="1" ht="13.5" x14ac:dyDescent="0.25">
      <c r="A124" s="39"/>
      <c r="B124" s="19" t="s">
        <v>2</v>
      </c>
      <c r="C124" s="2">
        <v>238826.4</v>
      </c>
      <c r="D124" s="2"/>
    </row>
    <row r="125" spans="1:4" s="42" customFormat="1" ht="13.5" x14ac:dyDescent="0.25">
      <c r="A125" s="39"/>
      <c r="B125" s="15" t="s">
        <v>3</v>
      </c>
      <c r="C125" s="2"/>
      <c r="D125" s="2"/>
    </row>
    <row r="126" spans="1:4" s="42" customFormat="1" ht="13.5" x14ac:dyDescent="0.25">
      <c r="A126" s="39"/>
      <c r="B126" s="15" t="s">
        <v>4</v>
      </c>
      <c r="C126" s="2">
        <v>238826.4</v>
      </c>
      <c r="D126" s="2"/>
    </row>
    <row r="127" spans="1:4" s="42" customFormat="1" ht="13.5" x14ac:dyDescent="0.25">
      <c r="A127" s="39"/>
      <c r="B127" s="17" t="s">
        <v>5</v>
      </c>
      <c r="C127" s="2"/>
      <c r="D127" s="2"/>
    </row>
    <row r="128" spans="1:4" s="42" customFormat="1" ht="13.5" x14ac:dyDescent="0.25">
      <c r="A128" s="39"/>
      <c r="B128" s="19" t="s">
        <v>6</v>
      </c>
      <c r="C128" s="2"/>
      <c r="D128" s="39"/>
    </row>
    <row r="129" spans="1:5" s="42" customFormat="1" ht="13.5" x14ac:dyDescent="0.25">
      <c r="A129" s="39"/>
      <c r="B129" s="19" t="s">
        <v>7</v>
      </c>
      <c r="C129" s="2"/>
      <c r="D129" s="2"/>
    </row>
    <row r="130" spans="1:5" s="42" customFormat="1" ht="13.5" x14ac:dyDescent="0.25">
      <c r="A130" s="39"/>
      <c r="B130" s="19" t="s">
        <v>39</v>
      </c>
      <c r="C130" s="2">
        <v>1217579.3999999999</v>
      </c>
      <c r="D130" s="39"/>
    </row>
    <row r="131" spans="1:5" s="42" customFormat="1" ht="17.25" x14ac:dyDescent="0.25">
      <c r="A131" s="96" t="s">
        <v>32</v>
      </c>
      <c r="B131" s="27" t="s">
        <v>33</v>
      </c>
      <c r="C131" s="22">
        <f>C133+C136</f>
        <v>708018</v>
      </c>
      <c r="D131" s="22"/>
    </row>
    <row r="132" spans="1:5" s="42" customFormat="1" ht="17.25" x14ac:dyDescent="0.25">
      <c r="A132" s="96"/>
      <c r="B132" s="119" t="s">
        <v>38</v>
      </c>
      <c r="C132" s="22"/>
      <c r="D132" s="22"/>
    </row>
    <row r="133" spans="1:5" s="42" customFormat="1" ht="13.5" x14ac:dyDescent="0.25">
      <c r="A133" s="39"/>
      <c r="B133" s="19" t="s">
        <v>2</v>
      </c>
      <c r="C133" s="2">
        <f>C135+C134</f>
        <v>708018</v>
      </c>
      <c r="D133" s="2"/>
    </row>
    <row r="134" spans="1:5" s="42" customFormat="1" ht="13.5" x14ac:dyDescent="0.25">
      <c r="A134" s="39"/>
      <c r="B134" s="15" t="s">
        <v>3</v>
      </c>
      <c r="C134" s="2">
        <f>C142+C150</f>
        <v>503018</v>
      </c>
      <c r="D134" s="2"/>
    </row>
    <row r="135" spans="1:5" s="42" customFormat="1" ht="13.5" x14ac:dyDescent="0.25">
      <c r="A135" s="39"/>
      <c r="B135" s="15" t="s">
        <v>4</v>
      </c>
      <c r="C135" s="2">
        <f>C151</f>
        <v>205000</v>
      </c>
      <c r="D135" s="2"/>
    </row>
    <row r="136" spans="1:5" s="42" customFormat="1" ht="13.5" x14ac:dyDescent="0.25">
      <c r="A136" s="39"/>
      <c r="B136" s="75" t="s">
        <v>5</v>
      </c>
      <c r="C136" s="2"/>
      <c r="D136" s="2"/>
    </row>
    <row r="137" spans="1:5" s="42" customFormat="1" ht="13.5" x14ac:dyDescent="0.25">
      <c r="A137" s="39"/>
      <c r="B137" s="19" t="s">
        <v>6</v>
      </c>
      <c r="C137" s="107"/>
      <c r="D137" s="107"/>
      <c r="E137" s="76"/>
    </row>
    <row r="138" spans="1:5" s="42" customFormat="1" ht="13.5" x14ac:dyDescent="0.25">
      <c r="A138" s="39"/>
      <c r="B138" s="19" t="s">
        <v>7</v>
      </c>
      <c r="C138" s="66"/>
      <c r="D138" s="39"/>
      <c r="E138" s="77"/>
    </row>
    <row r="139" spans="1:5" s="42" customFormat="1" ht="13.5" x14ac:dyDescent="0.25">
      <c r="A139" s="39"/>
      <c r="B139" s="19" t="s">
        <v>39</v>
      </c>
      <c r="C139" s="66"/>
      <c r="D139" s="39"/>
      <c r="E139" s="77"/>
    </row>
    <row r="140" spans="1:5" s="42" customFormat="1" ht="13.5" hidden="1" x14ac:dyDescent="0.25">
      <c r="A140" s="61"/>
      <c r="B140" s="37" t="s">
        <v>34</v>
      </c>
      <c r="C140" s="63">
        <f>C141+C144</f>
        <v>398184</v>
      </c>
      <c r="D140" s="63"/>
      <c r="E140" s="77"/>
    </row>
    <row r="141" spans="1:5" s="42" customFormat="1" ht="13.5" hidden="1" x14ac:dyDescent="0.25">
      <c r="A141" s="39"/>
      <c r="B141" s="19" t="s">
        <v>2</v>
      </c>
      <c r="C141" s="64">
        <f>C142</f>
        <v>398184</v>
      </c>
      <c r="D141" s="64"/>
      <c r="E141" s="77"/>
    </row>
    <row r="142" spans="1:5" s="42" customFormat="1" ht="13.5" hidden="1" x14ac:dyDescent="0.25">
      <c r="A142" s="39"/>
      <c r="B142" s="15" t="s">
        <v>3</v>
      </c>
      <c r="C142" s="64">
        <v>398184</v>
      </c>
      <c r="D142" s="64"/>
      <c r="E142" s="77"/>
    </row>
    <row r="143" spans="1:5" s="42" customFormat="1" ht="13.5" hidden="1" x14ac:dyDescent="0.25">
      <c r="A143" s="39"/>
      <c r="B143" s="15" t="s">
        <v>4</v>
      </c>
      <c r="D143" s="39"/>
      <c r="E143" s="77"/>
    </row>
    <row r="144" spans="1:5" s="42" customFormat="1" ht="13.5" hidden="1" x14ac:dyDescent="0.25">
      <c r="A144" s="39"/>
      <c r="B144" s="17" t="s">
        <v>5</v>
      </c>
      <c r="C144" s="64">
        <v>0</v>
      </c>
      <c r="D144" s="39"/>
      <c r="E144" s="77"/>
    </row>
    <row r="145" spans="1:5" s="42" customFormat="1" ht="13.5" hidden="1" x14ac:dyDescent="0.25">
      <c r="A145" s="39"/>
      <c r="B145" s="19" t="s">
        <v>6</v>
      </c>
      <c r="C145" s="66"/>
      <c r="D145" s="39"/>
      <c r="E145" s="77"/>
    </row>
    <row r="146" spans="1:5" s="42" customFormat="1" ht="13.5" hidden="1" x14ac:dyDescent="0.25">
      <c r="A146" s="39"/>
      <c r="B146" s="19" t="s">
        <v>7</v>
      </c>
      <c r="C146" s="66"/>
      <c r="D146" s="39"/>
      <c r="E146" s="77"/>
    </row>
    <row r="147" spans="1:5" s="42" customFormat="1" ht="13.5" hidden="1" x14ac:dyDescent="0.25">
      <c r="A147" s="39"/>
      <c r="B147" s="19" t="s">
        <v>8</v>
      </c>
      <c r="C147" s="66"/>
      <c r="D147" s="39"/>
      <c r="E147" s="77"/>
    </row>
    <row r="148" spans="1:5" s="42" customFormat="1" ht="14.25" hidden="1" x14ac:dyDescent="0.25">
      <c r="A148" s="61"/>
      <c r="B148" s="37" t="s">
        <v>35</v>
      </c>
      <c r="C148" s="78">
        <f>C149</f>
        <v>309834</v>
      </c>
      <c r="D148" s="78"/>
      <c r="E148" s="77"/>
    </row>
    <row r="149" spans="1:5" s="42" customFormat="1" ht="13.5" hidden="1" x14ac:dyDescent="0.25">
      <c r="A149" s="39"/>
      <c r="B149" s="19" t="s">
        <v>2</v>
      </c>
      <c r="C149" s="65">
        <f>C151+C150</f>
        <v>309834</v>
      </c>
      <c r="D149" s="65"/>
      <c r="E149" s="77"/>
    </row>
    <row r="150" spans="1:5" s="42" customFormat="1" ht="13.5" hidden="1" x14ac:dyDescent="0.25">
      <c r="A150" s="39"/>
      <c r="B150" s="15" t="s">
        <v>3</v>
      </c>
      <c r="C150" s="65">
        <v>104834</v>
      </c>
      <c r="D150" s="65"/>
      <c r="E150" s="77"/>
    </row>
    <row r="151" spans="1:5" s="42" customFormat="1" ht="13.5" hidden="1" x14ac:dyDescent="0.25">
      <c r="A151" s="39"/>
      <c r="B151" s="15" t="s">
        <v>4</v>
      </c>
      <c r="C151" s="65">
        <v>205000</v>
      </c>
      <c r="D151" s="39"/>
      <c r="E151" s="77"/>
    </row>
    <row r="152" spans="1:5" s="42" customFormat="1" ht="13.5" hidden="1" x14ac:dyDescent="0.25">
      <c r="A152" s="39"/>
      <c r="B152" s="17" t="s">
        <v>5</v>
      </c>
      <c r="C152" s="66"/>
      <c r="D152" s="39"/>
      <c r="E152" s="77"/>
    </row>
    <row r="153" spans="1:5" s="42" customFormat="1" ht="13.5" hidden="1" x14ac:dyDescent="0.25">
      <c r="A153" s="39"/>
      <c r="B153" s="19" t="s">
        <v>6</v>
      </c>
      <c r="C153" s="66"/>
      <c r="D153" s="39"/>
      <c r="E153" s="77"/>
    </row>
    <row r="154" spans="1:5" s="42" customFormat="1" ht="13.5" hidden="1" x14ac:dyDescent="0.25">
      <c r="A154" s="39"/>
      <c r="B154" s="19" t="s">
        <v>7</v>
      </c>
      <c r="C154" s="66"/>
      <c r="D154" s="39"/>
      <c r="E154" s="77"/>
    </row>
    <row r="155" spans="1:5" s="42" customFormat="1" ht="13.5" hidden="1" x14ac:dyDescent="0.25">
      <c r="A155" s="39"/>
      <c r="B155" s="19" t="s">
        <v>8</v>
      </c>
      <c r="C155" s="66"/>
      <c r="D155" s="39"/>
      <c r="E155" s="77"/>
    </row>
    <row r="156" spans="1:5" s="42" customFormat="1" ht="13.5" hidden="1" x14ac:dyDescent="0.25">
      <c r="A156" s="61"/>
      <c r="B156" s="37" t="s">
        <v>36</v>
      </c>
      <c r="C156" s="63"/>
      <c r="D156" s="63"/>
      <c r="E156" s="77"/>
    </row>
    <row r="157" spans="1:5" s="42" customFormat="1" ht="13.5" hidden="1" x14ac:dyDescent="0.25">
      <c r="A157" s="39"/>
      <c r="B157" s="19" t="s">
        <v>2</v>
      </c>
      <c r="C157" s="65"/>
      <c r="D157" s="79"/>
      <c r="E157" s="77"/>
    </row>
    <row r="158" spans="1:5" s="42" customFormat="1" ht="13.5" hidden="1" x14ac:dyDescent="0.25">
      <c r="A158" s="39"/>
      <c r="B158" s="15" t="s">
        <v>3</v>
      </c>
      <c r="C158" s="65"/>
      <c r="D158" s="81"/>
      <c r="E158" s="77"/>
    </row>
    <row r="159" spans="1:5" s="42" customFormat="1" ht="13.5" hidden="1" x14ac:dyDescent="0.25">
      <c r="A159" s="39"/>
      <c r="B159" s="15" t="s">
        <v>4</v>
      </c>
      <c r="C159" s="66"/>
      <c r="D159" s="39"/>
      <c r="E159" s="77"/>
    </row>
    <row r="160" spans="1:5" s="42" customFormat="1" ht="13.5" hidden="1" x14ac:dyDescent="0.25">
      <c r="A160" s="39"/>
      <c r="B160" s="17" t="s">
        <v>5</v>
      </c>
      <c r="C160" s="65"/>
      <c r="D160" s="65"/>
      <c r="E160" s="77"/>
    </row>
    <row r="161" spans="1:5" s="42" customFormat="1" ht="13.5" hidden="1" x14ac:dyDescent="0.25">
      <c r="A161" s="39"/>
      <c r="B161" s="19" t="s">
        <v>6</v>
      </c>
      <c r="C161" s="66"/>
      <c r="D161" s="39"/>
      <c r="E161" s="77"/>
    </row>
    <row r="162" spans="1:5" s="42" customFormat="1" ht="13.5" hidden="1" x14ac:dyDescent="0.25">
      <c r="A162" s="39"/>
      <c r="B162" s="19" t="s">
        <v>7</v>
      </c>
      <c r="C162" s="66"/>
      <c r="D162" s="39"/>
      <c r="E162" s="77"/>
    </row>
    <row r="163" spans="1:5" s="42" customFormat="1" ht="13.5" hidden="1" x14ac:dyDescent="0.25">
      <c r="A163" s="39"/>
      <c r="B163" s="19" t="s">
        <v>8</v>
      </c>
      <c r="C163" s="66"/>
      <c r="D163" s="39"/>
      <c r="E163" s="77"/>
    </row>
    <row r="164" spans="1:5" s="42" customFormat="1" ht="40.5" hidden="1" x14ac:dyDescent="0.25">
      <c r="A164" s="39"/>
      <c r="B164" s="37" t="s">
        <v>37</v>
      </c>
      <c r="C164" s="80"/>
      <c r="D164" s="80"/>
      <c r="E164" s="77"/>
    </row>
    <row r="165" spans="1:5" s="42" customFormat="1" ht="13.5" hidden="1" x14ac:dyDescent="0.25">
      <c r="A165" s="39"/>
      <c r="B165" s="19" t="s">
        <v>2</v>
      </c>
      <c r="C165" s="79"/>
      <c r="D165" s="79"/>
      <c r="E165" s="77"/>
    </row>
    <row r="166" spans="1:5" s="42" customFormat="1" ht="13.5" hidden="1" x14ac:dyDescent="0.25">
      <c r="A166" s="39"/>
      <c r="B166" s="15" t="s">
        <v>3</v>
      </c>
      <c r="C166" s="81"/>
      <c r="D166" s="81"/>
      <c r="E166" s="77"/>
    </row>
    <row r="167" spans="1:5" s="42" customFormat="1" hidden="1" x14ac:dyDescent="0.3">
      <c r="A167" s="39"/>
      <c r="B167" s="15" t="s">
        <v>4</v>
      </c>
      <c r="C167" s="102"/>
      <c r="D167" s="12"/>
      <c r="E167" s="77"/>
    </row>
    <row r="168" spans="1:5" s="42" customFormat="1" hidden="1" x14ac:dyDescent="0.3">
      <c r="A168" s="39"/>
      <c r="B168" s="19" t="s">
        <v>5</v>
      </c>
      <c r="C168" s="102"/>
      <c r="D168" s="12"/>
      <c r="E168" s="77"/>
    </row>
    <row r="169" spans="1:5" s="42" customFormat="1" hidden="1" x14ac:dyDescent="0.3">
      <c r="A169" s="39"/>
      <c r="B169" s="19" t="s">
        <v>6</v>
      </c>
      <c r="C169" s="102"/>
      <c r="D169" s="12"/>
      <c r="E169" s="77"/>
    </row>
    <row r="170" spans="1:5" s="42" customFormat="1" ht="18.75" hidden="1" x14ac:dyDescent="0.35">
      <c r="A170" s="39"/>
      <c r="B170" s="19" t="s">
        <v>7</v>
      </c>
      <c r="C170" s="108"/>
      <c r="D170" s="82"/>
      <c r="E170" s="77"/>
    </row>
    <row r="171" spans="1:5" s="42" customFormat="1" hidden="1" x14ac:dyDescent="0.3">
      <c r="A171" s="39"/>
      <c r="B171" s="83" t="s">
        <v>8</v>
      </c>
      <c r="C171" s="109"/>
      <c r="D171" s="84"/>
      <c r="E171" s="77"/>
    </row>
    <row r="172" spans="1:5" s="86" customFormat="1" ht="22.5" x14ac:dyDescent="0.4">
      <c r="A172" s="125" t="s">
        <v>11</v>
      </c>
      <c r="B172" s="126"/>
      <c r="C172" s="127">
        <f>C131+C86+C41+C32+C23+C14+C5</f>
        <v>37400304.799999997</v>
      </c>
      <c r="D172" s="127"/>
      <c r="E172" s="85"/>
    </row>
    <row r="173" spans="1:5" s="132" customFormat="1" ht="22.5" x14ac:dyDescent="0.4">
      <c r="A173" s="128"/>
      <c r="B173" s="129" t="s">
        <v>38</v>
      </c>
      <c r="C173" s="130"/>
      <c r="D173" s="130"/>
      <c r="E173" s="131"/>
    </row>
    <row r="174" spans="1:5" s="89" customFormat="1" x14ac:dyDescent="0.3">
      <c r="A174" s="87"/>
      <c r="B174" s="110" t="s">
        <v>2</v>
      </c>
      <c r="C174" s="111">
        <f>C175+C176</f>
        <v>14162972.199999999</v>
      </c>
      <c r="D174" s="111"/>
      <c r="E174" s="88"/>
    </row>
    <row r="175" spans="1:5" s="89" customFormat="1" x14ac:dyDescent="0.3">
      <c r="A175" s="87"/>
      <c r="B175" s="112" t="s">
        <v>3</v>
      </c>
      <c r="C175" s="133">
        <f>C44+C89+C134</f>
        <v>12342644.199999999</v>
      </c>
      <c r="D175" s="111"/>
      <c r="E175" s="88"/>
    </row>
    <row r="176" spans="1:5" s="89" customFormat="1" x14ac:dyDescent="0.3">
      <c r="A176" s="87"/>
      <c r="B176" s="112" t="s">
        <v>4</v>
      </c>
      <c r="C176" s="133">
        <f>C90+C135</f>
        <v>1820328</v>
      </c>
      <c r="D176" s="111"/>
      <c r="E176" s="88"/>
    </row>
    <row r="177" spans="1:4" s="89" customFormat="1" x14ac:dyDescent="0.3">
      <c r="A177" s="87"/>
      <c r="B177" s="113" t="s">
        <v>5</v>
      </c>
      <c r="C177" s="111">
        <f>C136+C46+C19</f>
        <v>23430</v>
      </c>
      <c r="D177" s="111"/>
    </row>
    <row r="178" spans="1:4" s="89" customFormat="1" x14ac:dyDescent="0.3">
      <c r="A178" s="87"/>
      <c r="B178" s="110" t="s">
        <v>6</v>
      </c>
      <c r="C178" s="114">
        <f>C47</f>
        <v>8100</v>
      </c>
      <c r="D178" s="111"/>
    </row>
    <row r="179" spans="1:4" s="89" customFormat="1" x14ac:dyDescent="0.3">
      <c r="A179" s="87"/>
      <c r="B179" s="110" t="s">
        <v>7</v>
      </c>
      <c r="C179" s="111">
        <f>C12+C21+C30+C39+C48+C93</f>
        <v>21971003.199999999</v>
      </c>
      <c r="D179" s="111"/>
    </row>
    <row r="180" spans="1:4" s="89" customFormat="1" x14ac:dyDescent="0.3">
      <c r="A180" s="87"/>
      <c r="B180" s="110" t="s">
        <v>39</v>
      </c>
      <c r="C180" s="111">
        <f>C49+C94</f>
        <v>1234799.3999999999</v>
      </c>
      <c r="D180" s="111"/>
    </row>
    <row r="181" spans="1:4" s="86" customFormat="1" ht="18.75" x14ac:dyDescent="0.35">
      <c r="B181" s="90"/>
      <c r="C181" s="91"/>
    </row>
    <row r="182" spans="1:4" x14ac:dyDescent="0.3">
      <c r="B182" s="92"/>
      <c r="C182" s="93"/>
    </row>
    <row r="183" spans="1:4" x14ac:dyDescent="0.3">
      <c r="B183" s="94"/>
      <c r="C183" s="95"/>
    </row>
    <row r="184" spans="1:4" x14ac:dyDescent="0.3">
      <c r="B184" s="94"/>
      <c r="C184" s="93"/>
    </row>
    <row r="185" spans="1:4" x14ac:dyDescent="0.3">
      <c r="B185" s="94"/>
      <c r="C185" s="93"/>
    </row>
    <row r="186" spans="1:4" x14ac:dyDescent="0.3">
      <c r="B186" s="94"/>
      <c r="C186" s="93"/>
    </row>
    <row r="187" spans="1:4" x14ac:dyDescent="0.3">
      <c r="B187" s="94"/>
      <c r="C187" s="93"/>
    </row>
    <row r="188" spans="1:4" s="86" customFormat="1" ht="18.75" x14ac:dyDescent="0.35">
      <c r="B188" s="90"/>
      <c r="C188" s="91"/>
    </row>
    <row r="189" spans="1:4" x14ac:dyDescent="0.3">
      <c r="B189" s="92"/>
      <c r="C189" s="93"/>
    </row>
    <row r="190" spans="1:4" x14ac:dyDescent="0.3">
      <c r="B190" s="94"/>
      <c r="C190" s="95"/>
    </row>
    <row r="191" spans="1:4" x14ac:dyDescent="0.3">
      <c r="B191" s="94"/>
      <c r="C191" s="93"/>
    </row>
    <row r="192" spans="1:4" x14ac:dyDescent="0.3">
      <c r="B192" s="94"/>
      <c r="C192" s="93"/>
    </row>
    <row r="193" spans="2:3" x14ac:dyDescent="0.3">
      <c r="B193" s="94"/>
      <c r="C193" s="93"/>
    </row>
    <row r="194" spans="2:3" x14ac:dyDescent="0.3">
      <c r="B194" s="94"/>
      <c r="C194" s="93"/>
    </row>
    <row r="198" spans="2:3" x14ac:dyDescent="0.3">
      <c r="B198" s="99"/>
      <c r="C198" s="99"/>
    </row>
  </sheetData>
  <mergeCells count="4">
    <mergeCell ref="C1:D1"/>
    <mergeCell ref="B2:D2"/>
    <mergeCell ref="B198:C198"/>
    <mergeCell ref="A172:B1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2021-05-11T08:41:18Z</dcterms:modified>
</cp:coreProperties>
</file>